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835" windowHeight="11310" activeTab="1"/>
  </bookViews>
  <sheets>
    <sheet name="énoncé" sheetId="1" r:id="rId1"/>
    <sheet name="solution" sheetId="2" r:id="rId2"/>
  </sheets>
  <calcPr calcId="125725"/>
</workbook>
</file>

<file path=xl/calcChain.xml><?xml version="1.0" encoding="utf-8"?>
<calcChain xmlns="http://schemas.openxmlformats.org/spreadsheetml/2006/main">
  <c r="C19" i="2"/>
  <c r="C5"/>
  <c r="C6"/>
  <c r="C7"/>
  <c r="C8"/>
  <c r="C9"/>
  <c r="C4"/>
  <c r="C16"/>
  <c r="C18" s="1"/>
  <c r="C13"/>
  <c r="C14" s="1"/>
</calcChain>
</file>

<file path=xl/sharedStrings.xml><?xml version="1.0" encoding="utf-8"?>
<sst xmlns="http://schemas.openxmlformats.org/spreadsheetml/2006/main" count="11" uniqueCount="9">
  <si>
    <r>
      <rPr>
        <sz val="12"/>
        <color theme="1"/>
        <rFont val="Symbol"/>
        <family val="1"/>
        <charset val="2"/>
      </rPr>
      <t>l</t>
    </r>
    <r>
      <rPr>
        <sz val="12"/>
        <color theme="1"/>
        <rFont val="Trebuchet MS"/>
        <family val="2"/>
      </rPr>
      <t xml:space="preserve"> (nm)</t>
    </r>
  </si>
  <si>
    <r>
      <t>E</t>
    </r>
    <r>
      <rPr>
        <vertAlign val="subscript"/>
        <sz val="12"/>
        <color theme="1"/>
        <rFont val="Trebuchet MS"/>
        <family val="2"/>
      </rPr>
      <t>cinétique</t>
    </r>
    <r>
      <rPr>
        <sz val="12"/>
        <color theme="1"/>
        <rFont val="Trebuchet MS"/>
        <family val="2"/>
      </rPr>
      <t xml:space="preserve"> (eV)</t>
    </r>
  </si>
  <si>
    <r>
      <rPr>
        <sz val="12"/>
        <color theme="1"/>
        <rFont val="Symbol"/>
        <family val="1"/>
        <charset val="2"/>
      </rPr>
      <t>n</t>
    </r>
    <r>
      <rPr>
        <sz val="12"/>
        <color theme="1"/>
        <rFont val="Trebuchet MS"/>
        <family val="2"/>
      </rPr>
      <t xml:space="preserve"> (Hz)</t>
    </r>
  </si>
  <si>
    <t>pente:</t>
  </si>
  <si>
    <t>extrapol.</t>
  </si>
  <si>
    <r>
      <rPr>
        <sz val="12"/>
        <color theme="1"/>
        <rFont val="Symbol"/>
        <family val="1"/>
        <charset val="2"/>
      </rPr>
      <t>n</t>
    </r>
    <r>
      <rPr>
        <vertAlign val="subscript"/>
        <sz val="12"/>
        <color theme="1"/>
        <rFont val="Symbol"/>
        <family val="1"/>
        <charset val="2"/>
      </rPr>
      <t>o</t>
    </r>
    <r>
      <rPr>
        <sz val="12"/>
        <color theme="1"/>
        <rFont val="Trebuchet MS"/>
        <family val="2"/>
      </rPr>
      <t xml:space="preserve"> (Hz)</t>
    </r>
  </si>
  <si>
    <r>
      <rPr>
        <sz val="12"/>
        <color theme="1"/>
        <rFont val="Symbol"/>
        <family val="1"/>
        <charset val="2"/>
      </rPr>
      <t>l</t>
    </r>
    <r>
      <rPr>
        <vertAlign val="subscript"/>
        <sz val="12"/>
        <color theme="1"/>
        <rFont val="Symbol"/>
        <family val="1"/>
        <charset val="2"/>
      </rPr>
      <t>o</t>
    </r>
    <r>
      <rPr>
        <sz val="12"/>
        <color theme="1"/>
        <rFont val="Trebuchet MS"/>
        <family val="2"/>
      </rPr>
      <t xml:space="preserve"> (nm)</t>
    </r>
  </si>
  <si>
    <t>c (m/s)</t>
  </si>
  <si>
    <t>h (J/s)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</si>
</sst>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E+00"/>
  </numFmts>
  <fonts count="5"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2"/>
      <color theme="1"/>
      <name val="Symbol"/>
      <family val="1"/>
      <charset val="2"/>
    </font>
    <font>
      <vertAlign val="subscript"/>
      <sz val="12"/>
      <color theme="1"/>
      <name val="Trebuchet MS"/>
      <family val="2"/>
    </font>
    <font>
      <vertAlign val="subscript"/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15554584472752431"/>
          <c:y val="3.3296726067136344E-2"/>
          <c:w val="0.78045759986807928"/>
          <c:h val="0.820821246028457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  <c:forward val="100000000000000"/>
            <c:backward val="110000000000000.02"/>
          </c:trendline>
          <c:xVal>
            <c:numRef>
              <c:f>solution!$C$4:$C$9</c:f>
              <c:numCache>
                <c:formatCode>0.000E+00</c:formatCode>
                <c:ptCount val="6"/>
                <c:pt idx="0">
                  <c:v>740228291358024.75</c:v>
                </c:pt>
                <c:pt idx="1">
                  <c:v>687597380733945</c:v>
                </c:pt>
                <c:pt idx="2">
                  <c:v>624567620833333.37</c:v>
                </c:pt>
                <c:pt idx="3">
                  <c:v>576523957692307.62</c:v>
                </c:pt>
                <c:pt idx="4">
                  <c:v>518672072664359.87</c:v>
                </c:pt>
                <c:pt idx="5">
                  <c:v>461219166153846.12</c:v>
                </c:pt>
              </c:numCache>
            </c:numRef>
          </c:xVal>
          <c:yVal>
            <c:numRef>
              <c:f>solution!$D$4:$D$9</c:f>
              <c:numCache>
                <c:formatCode>0.000</c:formatCode>
                <c:ptCount val="6"/>
                <c:pt idx="0">
                  <c:v>1.5349999999999999</c:v>
                </c:pt>
                <c:pt idx="1">
                  <c:v>1.288</c:v>
                </c:pt>
                <c:pt idx="2">
                  <c:v>1.0269999999999999</c:v>
                </c:pt>
                <c:pt idx="3">
                  <c:v>0.86599999999999999</c:v>
                </c:pt>
                <c:pt idx="4">
                  <c:v>0.60699999999999998</c:v>
                </c:pt>
                <c:pt idx="5">
                  <c:v>0.371</c:v>
                </c:pt>
              </c:numCache>
            </c:numRef>
          </c:yVal>
        </c:ser>
        <c:axId val="67639936"/>
        <c:axId val="79074048"/>
      </c:scatterChart>
      <c:valAx>
        <c:axId val="67639936"/>
        <c:scaling>
          <c:orientation val="minMax"/>
          <c:max val="800000000000000"/>
          <c:min val="0"/>
        </c:scaling>
        <c:axPos val="b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CA" sz="1400" baseline="0">
                    <a:latin typeface="Symbol" pitchFamily="18" charset="2"/>
                  </a:rPr>
                  <a:t>n</a:t>
                </a:r>
                <a:r>
                  <a:rPr lang="en-CA" sz="1400"/>
                  <a:t> (Hz</a:t>
                </a:r>
                <a:r>
                  <a:rPr lang="en-CA" sz="1200"/>
                  <a:t>)</a:t>
                </a:r>
              </a:p>
            </c:rich>
          </c:tx>
          <c:layout>
            <c:manualLayout>
              <c:xMode val="edge"/>
              <c:yMode val="edge"/>
              <c:x val="0.58615272567368859"/>
              <c:y val="0.92922503108164112"/>
            </c:manualLayout>
          </c:layout>
        </c:title>
        <c:numFmt formatCode="0.E+00" sourceLinked="0"/>
        <c:tickLblPos val="nextTo"/>
        <c:spPr>
          <a:ln>
            <a:solidFill>
              <a:schemeClr val="tx1"/>
            </a:solidFill>
          </a:ln>
        </c:spPr>
        <c:crossAx val="79074048"/>
        <c:crosses val="autoZero"/>
        <c:crossBetween val="midCat"/>
        <c:majorUnit val="200000000000000"/>
        <c:minorUnit val="100000000000000"/>
      </c:valAx>
      <c:valAx>
        <c:axId val="79074048"/>
        <c:scaling>
          <c:orientation val="minMax"/>
          <c:max val="1.8"/>
          <c:min val="0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400"/>
                  <a:t>E</a:t>
                </a:r>
                <a:r>
                  <a:rPr lang="en-CA" sz="1400" baseline="-25000"/>
                  <a:t>cinétique</a:t>
                </a:r>
                <a:r>
                  <a:rPr lang="en-CA" sz="1400"/>
                  <a:t> (eV)</a:t>
                </a:r>
              </a:p>
            </c:rich>
          </c:tx>
          <c:layout>
            <c:manualLayout>
              <c:xMode val="edge"/>
              <c:yMode val="edge"/>
              <c:x val="1.6288539848749277E-2"/>
              <c:y val="0.10604641525072525"/>
            </c:manualLayout>
          </c:layout>
        </c:title>
        <c:numFmt formatCode="0.0" sourceLinked="0"/>
        <c:tickLblPos val="nextTo"/>
        <c:crossAx val="67639936"/>
        <c:crosses val="autoZero"/>
        <c:crossBetween val="midCat"/>
        <c:majorUnit val="0.5"/>
        <c:minorUnit val="0.1"/>
      </c:valAx>
    </c:plotArea>
    <c:plotVisOnly val="1"/>
  </c:chart>
  <c:txPr>
    <a:bodyPr/>
    <a:lstStyle/>
    <a:p>
      <a:pPr>
        <a:defRPr sz="1100">
          <a:latin typeface="Trebuchet MS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2</xdr:row>
      <xdr:rowOff>152400</xdr:rowOff>
    </xdr:from>
    <xdr:to>
      <xdr:col>10</xdr:col>
      <xdr:colOff>571499</xdr:colOff>
      <xdr:row>21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9"/>
  <sheetViews>
    <sheetView workbookViewId="0">
      <selection activeCell="F20" sqref="F20"/>
    </sheetView>
  </sheetViews>
  <sheetFormatPr baseColWidth="10" defaultRowHeight="18"/>
  <cols>
    <col min="1" max="1" width="15.75" style="1" customWidth="1"/>
    <col min="2" max="2" width="11" style="2"/>
    <col min="3" max="3" width="15.625" style="2" customWidth="1"/>
    <col min="4" max="16384" width="11" style="1"/>
  </cols>
  <sheetData>
    <row r="3" spans="2:3" ht="19.5">
      <c r="B3" s="2" t="s">
        <v>0</v>
      </c>
      <c r="C3" s="2" t="s">
        <v>1</v>
      </c>
    </row>
    <row r="4" spans="2:3">
      <c r="B4" s="5">
        <v>405</v>
      </c>
      <c r="C4" s="3">
        <v>1.5349999999999999</v>
      </c>
    </row>
    <row r="5" spans="2:3">
      <c r="B5" s="5">
        <v>436</v>
      </c>
      <c r="C5" s="3">
        <v>1.288</v>
      </c>
    </row>
    <row r="6" spans="2:3">
      <c r="B6" s="5">
        <v>480</v>
      </c>
      <c r="C6" s="3">
        <v>1.0269999999999999</v>
      </c>
    </row>
    <row r="7" spans="2:3">
      <c r="B7" s="5">
        <v>520</v>
      </c>
      <c r="C7" s="3">
        <v>0.86599999999999999</v>
      </c>
    </row>
    <row r="8" spans="2:3">
      <c r="B8" s="5">
        <v>578</v>
      </c>
      <c r="C8" s="3">
        <v>0.60699999999999998</v>
      </c>
    </row>
    <row r="9" spans="2:3">
      <c r="B9" s="5">
        <v>650</v>
      </c>
      <c r="C9" s="3">
        <v>0.371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E19"/>
  <sheetViews>
    <sheetView tabSelected="1" workbookViewId="0">
      <selection activeCell="D17" sqref="D17"/>
    </sheetView>
  </sheetViews>
  <sheetFormatPr baseColWidth="10" defaultRowHeight="18"/>
  <cols>
    <col min="1" max="1" width="15.75" style="1" customWidth="1"/>
    <col min="2" max="2" width="11" style="2"/>
    <col min="3" max="3" width="14.5" style="2" customWidth="1"/>
    <col min="4" max="4" width="15.625" style="2" customWidth="1"/>
    <col min="6" max="16384" width="11" style="1"/>
  </cols>
  <sheetData>
    <row r="3" spans="2:5" ht="19.5">
      <c r="B3" s="2" t="s">
        <v>0</v>
      </c>
      <c r="C3" s="2" t="s">
        <v>2</v>
      </c>
      <c r="D3" s="2" t="s">
        <v>1</v>
      </c>
      <c r="E3" s="1"/>
    </row>
    <row r="4" spans="2:5">
      <c r="B4" s="5">
        <v>405</v>
      </c>
      <c r="C4" s="4">
        <f>$C$11/B4*1000000000</f>
        <v>740228291358024.75</v>
      </c>
      <c r="D4" s="3">
        <v>1.5349999999999999</v>
      </c>
      <c r="E4" s="1"/>
    </row>
    <row r="5" spans="2:5">
      <c r="B5" s="5">
        <v>436</v>
      </c>
      <c r="C5" s="4">
        <f t="shared" ref="C5:C9" si="0">$C$11/B5*1000000000</f>
        <v>687597380733945</v>
      </c>
      <c r="D5" s="3">
        <v>1.288</v>
      </c>
      <c r="E5" s="1"/>
    </row>
    <row r="6" spans="2:5">
      <c r="B6" s="5">
        <v>480</v>
      </c>
      <c r="C6" s="4">
        <f t="shared" si="0"/>
        <v>624567620833333.37</v>
      </c>
      <c r="D6" s="3">
        <v>1.0269999999999999</v>
      </c>
      <c r="E6" s="1"/>
    </row>
    <row r="7" spans="2:5">
      <c r="B7" s="5">
        <v>520</v>
      </c>
      <c r="C7" s="4">
        <f t="shared" si="0"/>
        <v>576523957692307.62</v>
      </c>
      <c r="D7" s="3">
        <v>0.86599999999999999</v>
      </c>
      <c r="E7" s="1"/>
    </row>
    <row r="8" spans="2:5">
      <c r="B8" s="5">
        <v>578</v>
      </c>
      <c r="C8" s="4">
        <f t="shared" si="0"/>
        <v>518672072664359.87</v>
      </c>
      <c r="D8" s="3">
        <v>0.60699999999999998</v>
      </c>
      <c r="E8" s="1"/>
    </row>
    <row r="9" spans="2:5">
      <c r="B9" s="5">
        <v>650</v>
      </c>
      <c r="C9" s="4">
        <f t="shared" si="0"/>
        <v>461219166153846.12</v>
      </c>
      <c r="D9" s="3">
        <v>0.371</v>
      </c>
      <c r="E9" s="1"/>
    </row>
    <row r="10" spans="2:5">
      <c r="E10" s="1"/>
    </row>
    <row r="11" spans="2:5">
      <c r="B11" s="2" t="s">
        <v>7</v>
      </c>
      <c r="C11" s="2">
        <v>299792458</v>
      </c>
      <c r="E11" s="1"/>
    </row>
    <row r="12" spans="2:5">
      <c r="E12" s="1"/>
    </row>
    <row r="13" spans="2:5">
      <c r="B13" s="2" t="s">
        <v>3</v>
      </c>
      <c r="C13" s="2">
        <f>SLOPE(D4:D9,C4:C9)</f>
        <v>4.1168280505223662E-15</v>
      </c>
    </row>
    <row r="14" spans="2:5">
      <c r="B14" s="2" t="s">
        <v>8</v>
      </c>
      <c r="C14" s="2">
        <f>C13*1.602176565E-19</f>
        <v>6.5958854246815709E-34</v>
      </c>
    </row>
    <row r="16" spans="2:5">
      <c r="B16" s="2" t="s">
        <v>4</v>
      </c>
      <c r="C16" s="2">
        <f>INTERCEPT(D4:D9,C4:C9)</f>
        <v>-1.5271406697121033</v>
      </c>
    </row>
    <row r="18" spans="2:3">
      <c r="B18" s="2" t="s">
        <v>5</v>
      </c>
      <c r="C18" s="2">
        <f>-C16/C13</f>
        <v>370950802649707.75</v>
      </c>
    </row>
    <row r="19" spans="2:3">
      <c r="B19" s="2" t="s">
        <v>6</v>
      </c>
      <c r="C19" s="5">
        <f>$C$11/C18*1000000000</f>
        <v>808.1730942717403</v>
      </c>
    </row>
  </sheetData>
  <pageMargins left="0.70866141732283472" right="0.70866141732283472" top="0.74803149606299213" bottom="0.74803149606299213" header="0.31496062992125984" footer="0.31496062992125984"/>
  <pageSetup scale="8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énoncé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2012-06-05T14:28:24Z</cp:lastPrinted>
  <dcterms:created xsi:type="dcterms:W3CDTF">2012-06-05T13:31:14Z</dcterms:created>
  <dcterms:modified xsi:type="dcterms:W3CDTF">2012-06-05T19:03:47Z</dcterms:modified>
</cp:coreProperties>
</file>